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20" windowWidth="20115" windowHeight="979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C8" i="1"/>
  <c r="C9"/>
  <c r="C10" l="1"/>
  <c r="E9"/>
  <c r="H9" s="1"/>
  <c r="C11" l="1"/>
  <c r="E11" s="1"/>
  <c r="F11" s="1"/>
  <c r="E10"/>
  <c r="H10" s="1"/>
  <c r="F9"/>
  <c r="H11" l="1"/>
  <c r="C12"/>
  <c r="C13" s="1"/>
  <c r="C14" s="1"/>
  <c r="F10"/>
  <c r="E13" l="1"/>
  <c r="H13" s="1"/>
  <c r="E12"/>
  <c r="H12" s="1"/>
  <c r="C15"/>
  <c r="E15" s="1"/>
  <c r="E14"/>
  <c r="F13" l="1"/>
  <c r="F12"/>
  <c r="C16"/>
  <c r="H15"/>
  <c r="F15"/>
  <c r="H14"/>
  <c r="F14"/>
  <c r="C17" l="1"/>
  <c r="E17" s="1"/>
  <c r="E16"/>
  <c r="F16" l="1"/>
  <c r="H16"/>
  <c r="C18"/>
  <c r="F17"/>
  <c r="H17"/>
  <c r="C19" l="1"/>
  <c r="E18"/>
  <c r="C20" l="1"/>
  <c r="E19"/>
  <c r="H18"/>
  <c r="F18"/>
  <c r="C21" l="1"/>
  <c r="E20"/>
  <c r="H19"/>
  <c r="F19"/>
  <c r="C22" l="1"/>
  <c r="E21"/>
  <c r="F20"/>
  <c r="H20"/>
  <c r="C23" l="1"/>
  <c r="E22"/>
  <c r="F21"/>
  <c r="H21"/>
  <c r="H22" l="1"/>
  <c r="F22"/>
  <c r="C24"/>
  <c r="E23"/>
  <c r="C25" l="1"/>
  <c r="E24"/>
  <c r="H23"/>
  <c r="F23"/>
  <c r="F24" l="1"/>
  <c r="H24"/>
  <c r="C26"/>
  <c r="E25"/>
  <c r="C27" l="1"/>
  <c r="E26"/>
  <c r="F25"/>
  <c r="H25"/>
  <c r="C28" l="1"/>
  <c r="E27"/>
  <c r="H26"/>
  <c r="F26"/>
  <c r="C29" l="1"/>
  <c r="E28"/>
  <c r="H27"/>
  <c r="F27"/>
  <c r="C30" l="1"/>
  <c r="E29"/>
  <c r="F28"/>
  <c r="H28"/>
  <c r="F29" l="1"/>
  <c r="H29"/>
  <c r="C31"/>
  <c r="E30"/>
  <c r="C32" l="1"/>
  <c r="E31"/>
  <c r="H30"/>
  <c r="F30"/>
  <c r="C33" l="1"/>
  <c r="E1" s="1"/>
  <c r="E32"/>
  <c r="H31"/>
  <c r="F31"/>
  <c r="E33" l="1"/>
  <c r="F32"/>
  <c r="H32"/>
  <c r="F33" l="1"/>
  <c r="H33"/>
  <c r="E2" s="1"/>
</calcChain>
</file>

<file path=xl/sharedStrings.xml><?xml version="1.0" encoding="utf-8"?>
<sst xmlns="http://schemas.openxmlformats.org/spreadsheetml/2006/main" count="11" uniqueCount="11">
  <si>
    <t>yearly cost of electricity</t>
  </si>
  <si>
    <t>lifetime savings</t>
  </si>
  <si>
    <t>Investment:</t>
  </si>
  <si>
    <t>yearly price increase</t>
  </si>
  <si>
    <t>Annual ROI</t>
  </si>
  <si>
    <t>year</t>
  </si>
  <si>
    <t>cum cost</t>
  </si>
  <si>
    <t>yearly savings</t>
  </si>
  <si>
    <t>elec cost</t>
  </si>
  <si>
    <t>Instructions: fill in shaded cells</t>
  </si>
  <si>
    <t xml:space="preserve"> (as a decimal percentage)</t>
  </si>
</sst>
</file>

<file path=xl/styles.xml><?xml version="1.0" encoding="utf-8"?>
<styleSheet xmlns="http://schemas.openxmlformats.org/spreadsheetml/2006/main">
  <numFmts count="1">
    <numFmt numFmtId="164" formatCode="&quot;$&quot;#,##0"/>
  </numFmts>
  <fonts count="6">
    <font>
      <sz val="11"/>
      <color theme="1"/>
      <name val="Calibri"/>
      <family val="2"/>
      <scheme val="minor"/>
    </font>
    <font>
      <sz val="11"/>
      <color theme="0" tint="-0.1499984740745262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10" fontId="0" fillId="0" borderId="0" xfId="0" applyNumberFormat="1"/>
    <xf numFmtId="164" fontId="0" fillId="0" borderId="0" xfId="0" applyNumberFormat="1"/>
    <xf numFmtId="164" fontId="1" fillId="0" borderId="0" xfId="0" applyNumberFormat="1" applyFont="1"/>
    <xf numFmtId="0" fontId="0" fillId="0" borderId="0" xfId="0" applyAlignment="1">
      <alignment horizontal="right"/>
    </xf>
    <xf numFmtId="0" fontId="3" fillId="0" borderId="0" xfId="0" applyFont="1"/>
    <xf numFmtId="164" fontId="3" fillId="0" borderId="0" xfId="0" applyNumberFormat="1" applyFont="1"/>
    <xf numFmtId="0" fontId="1" fillId="0" borderId="0" xfId="0" applyFont="1"/>
    <xf numFmtId="164" fontId="0" fillId="2" borderId="0" xfId="0" applyNumberFormat="1" applyFill="1"/>
    <xf numFmtId="0" fontId="0" fillId="2" borderId="0" xfId="0" applyFill="1"/>
    <xf numFmtId="0" fontId="0" fillId="3" borderId="0" xfId="0" applyFill="1"/>
    <xf numFmtId="164" fontId="0" fillId="3" borderId="0" xfId="0" applyNumberFormat="1" applyFill="1"/>
    <xf numFmtId="0" fontId="2" fillId="0" borderId="0" xfId="0" applyFont="1"/>
    <xf numFmtId="0" fontId="4" fillId="0" borderId="0" xfId="0" applyFont="1"/>
    <xf numFmtId="10" fontId="5" fillId="0" borderId="0" xfId="0" applyNumberFormat="1" applyFont="1"/>
    <xf numFmtId="164" fontId="5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5"/>
  <sheetViews>
    <sheetView tabSelected="1" workbookViewId="0">
      <selection activeCell="A4" sqref="A4"/>
    </sheetView>
  </sheetViews>
  <sheetFormatPr defaultRowHeight="15"/>
  <cols>
    <col min="1" max="1" width="22.28515625" customWidth="1"/>
    <col min="4" max="4" width="15" customWidth="1"/>
    <col min="9" max="9" width="9.140625" style="2"/>
    <col min="14" max="14" width="9.140625" style="2"/>
  </cols>
  <sheetData>
    <row r="1" spans="1:14">
      <c r="A1" t="s">
        <v>2</v>
      </c>
      <c r="B1" s="8">
        <v>12125</v>
      </c>
      <c r="D1" s="13" t="s">
        <v>4</v>
      </c>
      <c r="E1" s="14">
        <f>IRR(C8:C33)</f>
        <v>8.4783493015109901E-2</v>
      </c>
      <c r="J1" s="2"/>
    </row>
    <row r="2" spans="1:14">
      <c r="A2" s="2" t="s">
        <v>0</v>
      </c>
      <c r="B2" s="8">
        <v>1000</v>
      </c>
      <c r="D2" s="13" t="s">
        <v>1</v>
      </c>
      <c r="E2" s="15">
        <f>SUM(H9:H33)</f>
        <v>21080.578723498649</v>
      </c>
      <c r="J2" s="2"/>
    </row>
    <row r="3" spans="1:14">
      <c r="A3" t="s">
        <v>3</v>
      </c>
      <c r="B3" s="9">
        <v>1.02</v>
      </c>
      <c r="G3" s="9" t="s">
        <v>9</v>
      </c>
      <c r="H3" s="9"/>
      <c r="I3" s="8"/>
      <c r="J3" s="2"/>
    </row>
    <row r="4" spans="1:14" s="10" customFormat="1">
      <c r="A4" s="10" t="s">
        <v>10</v>
      </c>
      <c r="I4" s="11"/>
      <c r="J4" s="11"/>
      <c r="N4" s="11"/>
    </row>
    <row r="5" spans="1:14" s="10" customFormat="1">
      <c r="I5" s="11"/>
      <c r="J5" s="11"/>
      <c r="N5" s="11"/>
    </row>
    <row r="6" spans="1:14" s="10" customFormat="1">
      <c r="I6" s="11"/>
      <c r="J6" s="11"/>
      <c r="N6" s="11"/>
    </row>
    <row r="7" spans="1:14">
      <c r="C7" t="s">
        <v>8</v>
      </c>
      <c r="E7" s="7" t="s">
        <v>6</v>
      </c>
      <c r="H7" s="7" t="s">
        <v>7</v>
      </c>
    </row>
    <row r="8" spans="1:14">
      <c r="A8" s="4" t="s">
        <v>5</v>
      </c>
      <c r="C8" s="3">
        <f>-B1</f>
        <v>-12125</v>
      </c>
    </row>
    <row r="9" spans="1:14">
      <c r="A9">
        <v>1</v>
      </c>
      <c r="C9" s="2">
        <f>$B$2</f>
        <v>1000</v>
      </c>
      <c r="E9" s="3">
        <f>SUM($C$9:C9)</f>
        <v>1000</v>
      </c>
      <c r="F9" s="12" t="str">
        <f t="shared" ref="F9:F33" si="0">IF(E9&gt;ABS($B$1),"Free Electricity!","")</f>
        <v/>
      </c>
      <c r="H9" s="3">
        <f t="shared" ref="H9:H33" si="1">IF(E9&gt;ABS($B$1),C9,0)</f>
        <v>0</v>
      </c>
      <c r="I9"/>
    </row>
    <row r="10" spans="1:14">
      <c r="A10">
        <v>2</v>
      </c>
      <c r="C10" s="2">
        <f t="shared" ref="C10:C33" si="2">(C9*$B$3)</f>
        <v>1020</v>
      </c>
      <c r="E10" s="3">
        <f>SUM($C$9:C10)</f>
        <v>2020</v>
      </c>
      <c r="F10" s="12" t="str">
        <f t="shared" si="0"/>
        <v/>
      </c>
      <c r="H10" s="3">
        <f t="shared" si="1"/>
        <v>0</v>
      </c>
      <c r="I10"/>
    </row>
    <row r="11" spans="1:14">
      <c r="A11">
        <v>3</v>
      </c>
      <c r="C11" s="2">
        <f t="shared" si="2"/>
        <v>1040.4000000000001</v>
      </c>
      <c r="E11" s="3">
        <f>SUM($C$9:C11)</f>
        <v>3060.4</v>
      </c>
      <c r="F11" s="12" t="str">
        <f t="shared" si="0"/>
        <v/>
      </c>
      <c r="H11" s="3">
        <f t="shared" si="1"/>
        <v>0</v>
      </c>
      <c r="I11"/>
    </row>
    <row r="12" spans="1:14">
      <c r="A12">
        <v>4</v>
      </c>
      <c r="C12" s="2">
        <f t="shared" si="2"/>
        <v>1061.2080000000001</v>
      </c>
      <c r="E12" s="3">
        <f>SUM($C$9:C12)</f>
        <v>4121.6080000000002</v>
      </c>
      <c r="F12" s="12" t="str">
        <f t="shared" si="0"/>
        <v/>
      </c>
      <c r="H12" s="3">
        <f t="shared" si="1"/>
        <v>0</v>
      </c>
      <c r="I12"/>
    </row>
    <row r="13" spans="1:14">
      <c r="A13">
        <v>5</v>
      </c>
      <c r="C13" s="2">
        <f t="shared" si="2"/>
        <v>1082.4321600000001</v>
      </c>
      <c r="E13" s="3">
        <f>SUM($C$9:C13)</f>
        <v>5204.0401600000005</v>
      </c>
      <c r="F13" s="12" t="str">
        <f t="shared" si="0"/>
        <v/>
      </c>
      <c r="H13" s="3">
        <f t="shared" si="1"/>
        <v>0</v>
      </c>
      <c r="I13"/>
    </row>
    <row r="14" spans="1:14">
      <c r="A14">
        <v>6</v>
      </c>
      <c r="C14" s="2">
        <f t="shared" si="2"/>
        <v>1104.0808032</v>
      </c>
      <c r="E14" s="3">
        <f>SUM($C$9:C14)</f>
        <v>6308.1209632000009</v>
      </c>
      <c r="F14" s="12" t="str">
        <f t="shared" si="0"/>
        <v/>
      </c>
      <c r="H14" s="3">
        <f t="shared" si="1"/>
        <v>0</v>
      </c>
      <c r="I14"/>
    </row>
    <row r="15" spans="1:14">
      <c r="A15">
        <v>7</v>
      </c>
      <c r="C15" s="2">
        <f t="shared" si="2"/>
        <v>1126.1624192639999</v>
      </c>
      <c r="E15" s="3">
        <f>SUM($C$9:C15)</f>
        <v>7434.2833824640011</v>
      </c>
      <c r="F15" s="12" t="str">
        <f t="shared" si="0"/>
        <v/>
      </c>
      <c r="H15" s="3">
        <f t="shared" si="1"/>
        <v>0</v>
      </c>
      <c r="I15"/>
    </row>
    <row r="16" spans="1:14">
      <c r="A16">
        <v>8</v>
      </c>
      <c r="C16" s="2">
        <f t="shared" si="2"/>
        <v>1148.68566764928</v>
      </c>
      <c r="E16" s="3">
        <f>SUM($C$9:C16)</f>
        <v>8582.9690501132809</v>
      </c>
      <c r="F16" s="12" t="str">
        <f t="shared" si="0"/>
        <v/>
      </c>
      <c r="H16" s="3">
        <f t="shared" si="1"/>
        <v>0</v>
      </c>
      <c r="I16"/>
    </row>
    <row r="17" spans="1:9">
      <c r="A17">
        <v>9</v>
      </c>
      <c r="C17" s="2">
        <f t="shared" si="2"/>
        <v>1171.6593810022657</v>
      </c>
      <c r="E17" s="3">
        <f>SUM($C$9:C17)</f>
        <v>9754.6284311155468</v>
      </c>
      <c r="F17" s="12" t="str">
        <f t="shared" si="0"/>
        <v/>
      </c>
      <c r="H17" s="3">
        <f t="shared" si="1"/>
        <v>0</v>
      </c>
      <c r="I17"/>
    </row>
    <row r="18" spans="1:9">
      <c r="A18">
        <v>10</v>
      </c>
      <c r="C18" s="2">
        <f t="shared" si="2"/>
        <v>1195.0925686223111</v>
      </c>
      <c r="E18" s="3">
        <f>SUM($C$9:C18)</f>
        <v>10949.720999737858</v>
      </c>
      <c r="F18" s="12" t="str">
        <f t="shared" si="0"/>
        <v/>
      </c>
      <c r="H18" s="3">
        <f t="shared" si="1"/>
        <v>0</v>
      </c>
      <c r="I18"/>
    </row>
    <row r="19" spans="1:9">
      <c r="A19">
        <v>11</v>
      </c>
      <c r="C19" s="2">
        <f t="shared" si="2"/>
        <v>1218.9944199947574</v>
      </c>
      <c r="E19" s="3">
        <f>SUM($C$9:C19)</f>
        <v>12168.715419732614</v>
      </c>
      <c r="F19" s="12" t="str">
        <f t="shared" si="0"/>
        <v>Free Electricity!</v>
      </c>
      <c r="H19" s="3">
        <f t="shared" si="1"/>
        <v>1218.9944199947574</v>
      </c>
      <c r="I19"/>
    </row>
    <row r="20" spans="1:9">
      <c r="A20">
        <v>12</v>
      </c>
      <c r="C20" s="2">
        <f t="shared" si="2"/>
        <v>1243.3743083946526</v>
      </c>
      <c r="E20" s="3">
        <f>SUM($C$9:C20)</f>
        <v>13412.089728127266</v>
      </c>
      <c r="F20" s="12" t="str">
        <f t="shared" si="0"/>
        <v>Free Electricity!</v>
      </c>
      <c r="H20" s="3">
        <f t="shared" si="1"/>
        <v>1243.3743083946526</v>
      </c>
      <c r="I20"/>
    </row>
    <row r="21" spans="1:9">
      <c r="A21">
        <v>13</v>
      </c>
      <c r="C21" s="2">
        <f t="shared" si="2"/>
        <v>1268.2417945625457</v>
      </c>
      <c r="E21" s="3">
        <f>SUM($C$9:C21)</f>
        <v>14680.331522689812</v>
      </c>
      <c r="F21" s="12" t="str">
        <f t="shared" si="0"/>
        <v>Free Electricity!</v>
      </c>
      <c r="H21" s="3">
        <f t="shared" si="1"/>
        <v>1268.2417945625457</v>
      </c>
      <c r="I21"/>
    </row>
    <row r="22" spans="1:9">
      <c r="A22">
        <v>14</v>
      </c>
      <c r="C22" s="2">
        <f t="shared" si="2"/>
        <v>1293.6066304537967</v>
      </c>
      <c r="E22" s="3">
        <f>SUM($C$9:C22)</f>
        <v>15973.938153143608</v>
      </c>
      <c r="F22" s="12" t="str">
        <f t="shared" si="0"/>
        <v>Free Electricity!</v>
      </c>
      <c r="H22" s="3">
        <f t="shared" si="1"/>
        <v>1293.6066304537967</v>
      </c>
      <c r="I22"/>
    </row>
    <row r="23" spans="1:9">
      <c r="A23">
        <v>15</v>
      </c>
      <c r="C23" s="2">
        <f t="shared" si="2"/>
        <v>1319.4787630628728</v>
      </c>
      <c r="E23" s="3">
        <f>SUM($C$9:C23)</f>
        <v>17293.416916206483</v>
      </c>
      <c r="F23" s="12" t="str">
        <f t="shared" si="0"/>
        <v>Free Electricity!</v>
      </c>
      <c r="H23" s="3">
        <f t="shared" si="1"/>
        <v>1319.4787630628728</v>
      </c>
      <c r="I23"/>
    </row>
    <row r="24" spans="1:9">
      <c r="A24">
        <v>16</v>
      </c>
      <c r="C24" s="2">
        <f t="shared" si="2"/>
        <v>1345.8683383241303</v>
      </c>
      <c r="E24" s="3">
        <f>SUM($C$9:C24)</f>
        <v>18639.285254530612</v>
      </c>
      <c r="F24" s="12" t="str">
        <f t="shared" si="0"/>
        <v>Free Electricity!</v>
      </c>
      <c r="H24" s="3">
        <f t="shared" si="1"/>
        <v>1345.8683383241303</v>
      </c>
      <c r="I24"/>
    </row>
    <row r="25" spans="1:9">
      <c r="A25">
        <v>17</v>
      </c>
      <c r="C25" s="2">
        <f t="shared" si="2"/>
        <v>1372.785705090613</v>
      </c>
      <c r="E25" s="3">
        <f>SUM($C$9:C25)</f>
        <v>20012.070959621225</v>
      </c>
      <c r="F25" s="12" t="str">
        <f t="shared" si="0"/>
        <v>Free Electricity!</v>
      </c>
      <c r="H25" s="3">
        <f t="shared" si="1"/>
        <v>1372.785705090613</v>
      </c>
      <c r="I25"/>
    </row>
    <row r="26" spans="1:9">
      <c r="A26">
        <v>18</v>
      </c>
      <c r="C26" s="2">
        <f t="shared" si="2"/>
        <v>1400.2414191924252</v>
      </c>
      <c r="E26" s="3">
        <f>SUM($C$9:C26)</f>
        <v>21412.312378813651</v>
      </c>
      <c r="F26" s="12" t="str">
        <f t="shared" si="0"/>
        <v>Free Electricity!</v>
      </c>
      <c r="H26" s="3">
        <f t="shared" si="1"/>
        <v>1400.2414191924252</v>
      </c>
      <c r="I26"/>
    </row>
    <row r="27" spans="1:9">
      <c r="A27">
        <v>19</v>
      </c>
      <c r="C27" s="2">
        <f t="shared" si="2"/>
        <v>1428.2462475762736</v>
      </c>
      <c r="E27" s="3">
        <f>SUM($C$9:C27)</f>
        <v>22840.558626389924</v>
      </c>
      <c r="F27" s="12" t="str">
        <f t="shared" si="0"/>
        <v>Free Electricity!</v>
      </c>
      <c r="H27" s="3">
        <f t="shared" si="1"/>
        <v>1428.2462475762736</v>
      </c>
      <c r="I27"/>
    </row>
    <row r="28" spans="1:9">
      <c r="A28">
        <v>20</v>
      </c>
      <c r="C28" s="2">
        <f t="shared" si="2"/>
        <v>1456.811172527799</v>
      </c>
      <c r="E28" s="3">
        <f>SUM($C$9:C28)</f>
        <v>24297.369798917724</v>
      </c>
      <c r="F28" s="12" t="str">
        <f t="shared" si="0"/>
        <v>Free Electricity!</v>
      </c>
      <c r="H28" s="3">
        <f t="shared" si="1"/>
        <v>1456.811172527799</v>
      </c>
      <c r="I28"/>
    </row>
    <row r="29" spans="1:9">
      <c r="A29">
        <v>21</v>
      </c>
      <c r="C29" s="2">
        <f t="shared" si="2"/>
        <v>1485.947395978355</v>
      </c>
      <c r="E29" s="3">
        <f>SUM($C$9:C29)</f>
        <v>25783.317194896077</v>
      </c>
      <c r="F29" s="12" t="str">
        <f t="shared" si="0"/>
        <v>Free Electricity!</v>
      </c>
      <c r="H29" s="3">
        <f t="shared" si="1"/>
        <v>1485.947395978355</v>
      </c>
      <c r="I29"/>
    </row>
    <row r="30" spans="1:9">
      <c r="A30">
        <v>22</v>
      </c>
      <c r="C30" s="2">
        <f t="shared" si="2"/>
        <v>1515.6663438979222</v>
      </c>
      <c r="E30" s="3">
        <f>SUM($C$9:C30)</f>
        <v>27298.983538794</v>
      </c>
      <c r="F30" s="12" t="str">
        <f t="shared" si="0"/>
        <v>Free Electricity!</v>
      </c>
      <c r="H30" s="3">
        <f t="shared" si="1"/>
        <v>1515.6663438979222</v>
      </c>
      <c r="I30"/>
    </row>
    <row r="31" spans="1:9">
      <c r="A31">
        <v>23</v>
      </c>
      <c r="C31" s="2">
        <f t="shared" si="2"/>
        <v>1545.9796707758805</v>
      </c>
      <c r="E31" s="3">
        <f>SUM($C$9:C31)</f>
        <v>28844.96320956988</v>
      </c>
      <c r="F31" s="12" t="str">
        <f t="shared" si="0"/>
        <v>Free Electricity!</v>
      </c>
      <c r="H31" s="3">
        <f t="shared" si="1"/>
        <v>1545.9796707758805</v>
      </c>
      <c r="I31"/>
    </row>
    <row r="32" spans="1:9">
      <c r="A32">
        <v>24</v>
      </c>
      <c r="C32" s="2">
        <f t="shared" si="2"/>
        <v>1576.8992641913983</v>
      </c>
      <c r="E32" s="3">
        <f>SUM($C$9:C32)</f>
        <v>30421.862473761277</v>
      </c>
      <c r="F32" s="12" t="str">
        <f t="shared" si="0"/>
        <v>Free Electricity!</v>
      </c>
      <c r="H32" s="3">
        <f t="shared" si="1"/>
        <v>1576.8992641913983</v>
      </c>
      <c r="I32"/>
    </row>
    <row r="33" spans="1:14">
      <c r="A33">
        <v>25</v>
      </c>
      <c r="B33" s="1"/>
      <c r="C33" s="2">
        <f t="shared" si="2"/>
        <v>1608.4372494752263</v>
      </c>
      <c r="E33" s="3">
        <f>SUM($C$9:C33)</f>
        <v>32030.299723236505</v>
      </c>
      <c r="F33" s="12" t="str">
        <f t="shared" si="0"/>
        <v>Free Electricity!</v>
      </c>
      <c r="H33" s="3">
        <f t="shared" si="1"/>
        <v>1608.4372494752263</v>
      </c>
      <c r="I33"/>
    </row>
    <row r="34" spans="1:14">
      <c r="C34" s="2"/>
      <c r="H34" s="2"/>
      <c r="I34"/>
    </row>
    <row r="35" spans="1:14" s="5" customFormat="1">
      <c r="N35" s="6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Toshiba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</dc:creator>
  <cp:lastModifiedBy>Steve</cp:lastModifiedBy>
  <dcterms:created xsi:type="dcterms:W3CDTF">2016-01-26T14:19:33Z</dcterms:created>
  <dcterms:modified xsi:type="dcterms:W3CDTF">2016-02-17T15:42:30Z</dcterms:modified>
</cp:coreProperties>
</file>